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\\server01\users$\ttaylor\My Documents\Special Events\Popcorn\"/>
    </mc:Choice>
  </mc:AlternateContent>
  <xr:revisionPtr revIDLastSave="0" documentId="8_{88C6C8C0-ACA2-4EFA-ABD0-6040649DD481}" xr6:coauthVersionLast="47" xr6:coauthVersionMax="47" xr10:uidLastSave="{00000000-0000-0000-0000-000000000000}"/>
  <bookViews>
    <workbookView xWindow="-28920" yWindow="-900" windowWidth="29040" windowHeight="15840" tabRatio="879" xr2:uid="{00000000-000D-0000-FFFF-FFFF00000000}"/>
  </bookViews>
  <sheets>
    <sheet name="Sheet1" sheetId="1" r:id="rId1"/>
    <sheet name="Sheet2" sheetId="2" r:id="rId2"/>
  </sheets>
  <definedNames>
    <definedName name="UnitType">Sheet2!$A$1:$A$5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3" i="1" l="1"/>
  <c r="I12" i="1"/>
  <c r="I10" i="1"/>
  <c r="F10" i="1"/>
  <c r="G10" i="1"/>
  <c r="F12" i="1"/>
  <c r="E14" i="1"/>
  <c r="E10" i="1"/>
  <c r="C13" i="1"/>
  <c r="C17" i="1"/>
  <c r="C15" i="1"/>
  <c r="C12" i="1"/>
  <c r="E18" i="1" l="1"/>
  <c r="C14" i="1"/>
  <c r="H20" i="1"/>
  <c r="C18" i="1"/>
  <c r="E13" i="1" l="1"/>
  <c r="F13" i="1" s="1"/>
  <c r="E12" i="1"/>
  <c r="E17" i="1"/>
  <c r="F17" i="1" s="1"/>
  <c r="G17" i="1" s="1"/>
  <c r="I17" i="1" s="1"/>
  <c r="F18" i="1"/>
  <c r="G18" i="1" s="1"/>
  <c r="I18" i="1" s="1"/>
  <c r="F14" i="1"/>
  <c r="G14" i="1" s="1"/>
  <c r="I14" i="1" s="1"/>
  <c r="E15" i="1"/>
  <c r="F15" i="1" s="1"/>
  <c r="G15" i="1" s="1"/>
  <c r="I15" i="1" s="1"/>
  <c r="G12" i="1" l="1"/>
  <c r="G13" i="1"/>
  <c r="I20" i="1" l="1"/>
  <c r="G20" i="1"/>
</calcChain>
</file>

<file path=xl/sharedStrings.xml><?xml version="1.0" encoding="utf-8"?>
<sst xmlns="http://schemas.openxmlformats.org/spreadsheetml/2006/main" count="27" uniqueCount="27">
  <si>
    <t>Projected</t>
  </si>
  <si>
    <t>% by CASE</t>
  </si>
  <si>
    <t>Popping Corn</t>
  </si>
  <si>
    <t>Price</t>
  </si>
  <si>
    <t>Cases</t>
  </si>
  <si>
    <t>Suggested Unit</t>
  </si>
  <si>
    <t>Containers</t>
  </si>
  <si>
    <t>Retail Price</t>
  </si>
  <si>
    <t xml:space="preserve"> Order By Case</t>
  </si>
  <si>
    <t>Total</t>
  </si>
  <si>
    <t>Per Case</t>
  </si>
  <si>
    <t>UNIT TYPE:</t>
  </si>
  <si>
    <t>UNIT #:</t>
  </si>
  <si>
    <t>Only enter data in ORANGE cells (B3, B4 &amp; B6)</t>
  </si>
  <si>
    <t>Pack</t>
  </si>
  <si>
    <t>Troop</t>
  </si>
  <si>
    <t>Team</t>
  </si>
  <si>
    <t>Crew</t>
  </si>
  <si>
    <t>Post</t>
  </si>
  <si>
    <t xml:space="preserve">ENTER TOTAL AMOUNT YOU SOLD IN 2016: </t>
  </si>
  <si>
    <t>Salted Caramel Corn</t>
  </si>
  <si>
    <t>Sweet &amp; Savory Collection</t>
  </si>
  <si>
    <t>Unbelievable Butter MW</t>
  </si>
  <si>
    <t>Kettle Corn</t>
  </si>
  <si>
    <t>White Cheddar</t>
  </si>
  <si>
    <t>Caramel Corn</t>
  </si>
  <si>
    <t>ANTHONY WAYNE AREA COUNCIL 2021 SHOW-N-SELL ORDERING TOOL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</si>
</sst>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164" formatCode="[$$-409]#,##0"/>
    <numFmt numFmtId="165" formatCode="0.0%"/>
  </numFmts>
  <fonts count="11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1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44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6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4" fontId="0" fillId="0" borderId="2" xfId="0" applyNumberFormat="1" applyBorder="1"/>
    <xf numFmtId="0" fontId="2" fillId="0" borderId="3" xfId="0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0" fillId="0" borderId="2" xfId="0" applyBorder="1"/>
    <xf numFmtId="2" fontId="0" fillId="0" borderId="5" xfId="0" applyNumberFormat="1" applyBorder="1"/>
    <xf numFmtId="1" fontId="1" fillId="0" borderId="6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1" fontId="5" fillId="0" borderId="9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5" fillId="0" borderId="0" xfId="0" applyFont="1" applyBorder="1" applyAlignment="1"/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/>
    </xf>
    <xf numFmtId="0" fontId="7" fillId="0" borderId="0" xfId="0" applyFont="1" applyAlignment="1" applyProtection="1">
      <alignment horizontal="right"/>
    </xf>
    <xf numFmtId="0" fontId="6" fillId="2" borderId="1" xfId="0" applyFont="1" applyFill="1" applyBorder="1" applyAlignment="1" applyProtection="1">
      <alignment horizontal="center"/>
      <protection locked="0"/>
    </xf>
    <xf numFmtId="0" fontId="0" fillId="0" borderId="0" xfId="0" applyProtection="1"/>
    <xf numFmtId="0" fontId="0" fillId="0" borderId="0" xfId="0" applyBorder="1"/>
    <xf numFmtId="0" fontId="0" fillId="0" borderId="0" xfId="0" applyBorder="1" applyAlignment="1">
      <alignment horizontal="center"/>
    </xf>
    <xf numFmtId="2" fontId="0" fillId="0" borderId="0" xfId="0" applyNumberFormat="1" applyBorder="1"/>
    <xf numFmtId="1" fontId="5" fillId="0" borderId="15" xfId="0" applyNumberFormat="1" applyFont="1" applyBorder="1" applyAlignment="1">
      <alignment horizontal="center"/>
    </xf>
    <xf numFmtId="1" fontId="5" fillId="0" borderId="16" xfId="0" applyNumberFormat="1" applyFont="1" applyBorder="1" applyAlignment="1">
      <alignment horizontal="center"/>
    </xf>
    <xf numFmtId="1" fontId="5" fillId="0" borderId="17" xfId="0" applyNumberFormat="1" applyFont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164" fontId="5" fillId="3" borderId="1" xfId="0" applyNumberFormat="1" applyFont="1" applyFill="1" applyBorder="1" applyAlignment="1">
      <alignment horizontal="center"/>
    </xf>
    <xf numFmtId="0" fontId="9" fillId="0" borderId="0" xfId="0" applyFont="1" applyAlignment="1" applyProtection="1">
      <alignment horizontal="right" vertical="center"/>
    </xf>
    <xf numFmtId="164" fontId="0" fillId="0" borderId="18" xfId="0" applyNumberFormat="1" applyBorder="1"/>
    <xf numFmtId="0" fontId="9" fillId="0" borderId="0" xfId="0" applyFont="1" applyAlignment="1" applyProtection="1">
      <alignment vertical="center"/>
    </xf>
    <xf numFmtId="165" fontId="0" fillId="0" borderId="2" xfId="0" applyNumberForma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8" fillId="0" borderId="0" xfId="0" applyFont="1" applyAlignment="1" applyProtection="1">
      <alignment horizontal="center"/>
    </xf>
    <xf numFmtId="0" fontId="10" fillId="0" borderId="0" xfId="0" applyFont="1" applyAlignment="1">
      <alignment vertical="center" wrapText="1"/>
    </xf>
  </cellXfs>
  <cellStyles count="1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0"/>
  <sheetViews>
    <sheetView tabSelected="1" zoomScale="90" zoomScaleNormal="90" workbookViewId="0">
      <selection activeCell="D19" sqref="D19"/>
    </sheetView>
  </sheetViews>
  <sheetFormatPr defaultColWidth="11" defaultRowHeight="15.75" x14ac:dyDescent="0.25"/>
  <cols>
    <col min="1" max="1" width="35.25" customWidth="1"/>
    <col min="2" max="2" width="10" customWidth="1"/>
    <col min="3" max="3" width="11" hidden="1" customWidth="1"/>
    <col min="5" max="5" width="8.375" hidden="1" customWidth="1"/>
    <col min="6" max="6" width="5.875" hidden="1" customWidth="1"/>
    <col min="7" max="7" width="12.875" style="2" bestFit="1" customWidth="1"/>
    <col min="8" max="8" width="5" hidden="1" customWidth="1"/>
    <col min="9" max="9" width="6.5" style="2" customWidth="1"/>
    <col min="10" max="10" width="7.875" style="2" bestFit="1" customWidth="1"/>
  </cols>
  <sheetData>
    <row r="1" spans="1:13" ht="19.5" thickBot="1" x14ac:dyDescent="0.35">
      <c r="A1" s="39" t="s">
        <v>26</v>
      </c>
      <c r="B1" s="40"/>
      <c r="C1" s="40"/>
      <c r="D1" s="40"/>
      <c r="E1" s="40"/>
      <c r="F1" s="40"/>
      <c r="G1" s="40"/>
      <c r="H1" s="40"/>
      <c r="I1" s="40"/>
      <c r="J1" s="41"/>
      <c r="K1" s="17"/>
      <c r="L1" s="17"/>
      <c r="M1" s="17"/>
    </row>
    <row r="2" spans="1:13" ht="16.5" thickBot="1" x14ac:dyDescent="0.3"/>
    <row r="3" spans="1:13" ht="19.5" thickBot="1" x14ac:dyDescent="0.35">
      <c r="A3" s="20" t="s">
        <v>11</v>
      </c>
      <c r="B3" s="21"/>
      <c r="C3" s="22"/>
      <c r="D3" s="42" t="s">
        <v>13</v>
      </c>
      <c r="E3" s="42"/>
      <c r="F3" s="42"/>
      <c r="G3" s="42"/>
      <c r="H3" s="42"/>
      <c r="I3" s="42"/>
      <c r="J3" s="42"/>
    </row>
    <row r="4" spans="1:13" ht="19.5" thickBot="1" x14ac:dyDescent="0.35">
      <c r="A4" s="20" t="s">
        <v>12</v>
      </c>
      <c r="B4" s="21"/>
      <c r="C4" s="22"/>
      <c r="G4" s="18"/>
      <c r="H4" s="18"/>
      <c r="I4" s="18"/>
      <c r="J4" s="18"/>
    </row>
    <row r="5" spans="1:13" ht="16.5" thickBot="1" x14ac:dyDescent="0.3">
      <c r="D5" s="18"/>
      <c r="E5" s="18"/>
      <c r="F5" s="18"/>
      <c r="G5" s="18"/>
      <c r="H5" s="18"/>
      <c r="I5" s="18"/>
      <c r="J5" s="18"/>
    </row>
    <row r="6" spans="1:13" ht="19.5" customHeight="1" thickBot="1" x14ac:dyDescent="0.35">
      <c r="A6" s="31" t="s">
        <v>19</v>
      </c>
      <c r="B6" s="30">
        <v>7500</v>
      </c>
      <c r="D6" s="43"/>
      <c r="E6" s="43"/>
      <c r="F6" s="43"/>
      <c r="G6" s="43"/>
      <c r="H6" s="43"/>
      <c r="I6" s="43"/>
      <c r="J6" s="43"/>
    </row>
    <row r="7" spans="1:13" ht="19.5" thickBot="1" x14ac:dyDescent="0.35">
      <c r="A7" s="33"/>
      <c r="B7" s="29"/>
      <c r="D7" s="43"/>
      <c r="E7" s="43"/>
      <c r="F7" s="43"/>
      <c r="G7" s="43"/>
      <c r="H7" s="43"/>
      <c r="I7" s="43"/>
      <c r="J7" s="43"/>
    </row>
    <row r="8" spans="1:13" x14ac:dyDescent="0.25">
      <c r="B8" s="1" t="s">
        <v>0</v>
      </c>
      <c r="G8" s="12" t="s">
        <v>5</v>
      </c>
      <c r="I8" s="37" t="s">
        <v>6</v>
      </c>
      <c r="J8" s="38"/>
    </row>
    <row r="9" spans="1:13" x14ac:dyDescent="0.25">
      <c r="B9" s="1" t="s">
        <v>1</v>
      </c>
      <c r="C9" s="19" t="s">
        <v>3</v>
      </c>
      <c r="D9" s="7" t="s">
        <v>7</v>
      </c>
      <c r="F9" s="5" t="s">
        <v>4</v>
      </c>
      <c r="G9" s="13" t="s">
        <v>8</v>
      </c>
      <c r="I9" s="15" t="s">
        <v>9</v>
      </c>
      <c r="J9" s="16" t="s">
        <v>10</v>
      </c>
    </row>
    <row r="10" spans="1:13" ht="19.5" thickBot="1" x14ac:dyDescent="0.35">
      <c r="A10" s="9" t="s">
        <v>21</v>
      </c>
      <c r="B10" s="34">
        <v>0.01</v>
      </c>
      <c r="C10" s="3">
        <v>40</v>
      </c>
      <c r="D10" s="3">
        <v>40</v>
      </c>
      <c r="E10" s="6">
        <f>B10*$B$6</f>
        <v>75</v>
      </c>
      <c r="F10" s="10">
        <f>E10/C10</f>
        <v>1.875</v>
      </c>
      <c r="G10" s="14">
        <f>ROUND(F10,0)</f>
        <v>2</v>
      </c>
      <c r="H10">
        <v>1</v>
      </c>
      <c r="I10" s="4">
        <f>H10*G10</f>
        <v>2</v>
      </c>
      <c r="J10" s="4">
        <v>1</v>
      </c>
    </row>
    <row r="11" spans="1:13" ht="19.5" thickBot="1" x14ac:dyDescent="0.35">
      <c r="A11" s="23"/>
      <c r="B11" s="35"/>
      <c r="C11" s="24"/>
      <c r="D11" s="24"/>
      <c r="E11" s="32"/>
      <c r="F11" s="25"/>
      <c r="G11" s="27"/>
      <c r="H11" s="23"/>
      <c r="I11" s="24"/>
      <c r="J11" s="24"/>
    </row>
    <row r="12" spans="1:13" ht="18.75" x14ac:dyDescent="0.3">
      <c r="A12" s="9" t="s">
        <v>20</v>
      </c>
      <c r="B12" s="34">
        <v>7.4999999999999997E-2</v>
      </c>
      <c r="C12" s="3">
        <f>12*D12</f>
        <v>300</v>
      </c>
      <c r="D12" s="3">
        <v>25</v>
      </c>
      <c r="E12" s="6">
        <f>B12*$B$6</f>
        <v>562.5</v>
      </c>
      <c r="F12" s="10">
        <f>E12/C12</f>
        <v>1.875</v>
      </c>
      <c r="G12" s="14">
        <f>ROUND(F12,0)</f>
        <v>2</v>
      </c>
      <c r="H12">
        <v>12</v>
      </c>
      <c r="I12" s="4">
        <f>H12*G12</f>
        <v>24</v>
      </c>
      <c r="J12" s="4">
        <v>12</v>
      </c>
    </row>
    <row r="13" spans="1:13" ht="18.75" x14ac:dyDescent="0.3">
      <c r="A13" s="9" t="s">
        <v>22</v>
      </c>
      <c r="B13" s="34">
        <v>0.26500000000000001</v>
      </c>
      <c r="C13" s="3">
        <f>6*D13</f>
        <v>120</v>
      </c>
      <c r="D13" s="3">
        <v>20</v>
      </c>
      <c r="E13" s="6">
        <f>B13*$B$6</f>
        <v>1987.5</v>
      </c>
      <c r="F13" s="10">
        <f t="shared" ref="F13:F15" si="0">E13/C13</f>
        <v>16.5625</v>
      </c>
      <c r="G13" s="14">
        <f>ROUND(F13,0)</f>
        <v>17</v>
      </c>
      <c r="H13">
        <v>6</v>
      </c>
      <c r="I13" s="4">
        <f>H13*G13</f>
        <v>102</v>
      </c>
      <c r="J13" s="4">
        <v>6</v>
      </c>
    </row>
    <row r="14" spans="1:13" ht="18.75" x14ac:dyDescent="0.3">
      <c r="A14" s="9" t="s">
        <v>23</v>
      </c>
      <c r="B14" s="34">
        <v>0.11</v>
      </c>
      <c r="C14" s="3">
        <f t="shared" ref="C14" si="1">12*D14</f>
        <v>240</v>
      </c>
      <c r="D14" s="3">
        <v>20</v>
      </c>
      <c r="E14" s="6">
        <f>B14*$B$6</f>
        <v>825</v>
      </c>
      <c r="F14" s="10">
        <f t="shared" si="0"/>
        <v>3.4375</v>
      </c>
      <c r="G14" s="14">
        <f t="shared" ref="G14:G15" si="2">ROUND(F14,0)</f>
        <v>3</v>
      </c>
      <c r="H14">
        <v>12</v>
      </c>
      <c r="I14" s="4">
        <f t="shared" ref="I14:I15" si="3">H14*G14</f>
        <v>36</v>
      </c>
      <c r="J14" s="4">
        <v>12</v>
      </c>
    </row>
    <row r="15" spans="1:13" ht="19.5" thickBot="1" x14ac:dyDescent="0.35">
      <c r="A15" s="9" t="s">
        <v>24</v>
      </c>
      <c r="B15" s="34">
        <v>0.16</v>
      </c>
      <c r="C15" s="3">
        <f>8*D15</f>
        <v>160</v>
      </c>
      <c r="D15" s="3">
        <v>20</v>
      </c>
      <c r="E15" s="6">
        <f>B15*$B$6</f>
        <v>1200</v>
      </c>
      <c r="F15" s="10">
        <f t="shared" si="0"/>
        <v>7.5</v>
      </c>
      <c r="G15" s="14">
        <f t="shared" si="2"/>
        <v>8</v>
      </c>
      <c r="H15">
        <v>8</v>
      </c>
      <c r="I15" s="4">
        <f t="shared" si="3"/>
        <v>64</v>
      </c>
      <c r="J15" s="4">
        <v>8</v>
      </c>
    </row>
    <row r="16" spans="1:13" ht="18.75" x14ac:dyDescent="0.3">
      <c r="A16" s="23"/>
      <c r="B16" s="35"/>
      <c r="C16" s="24"/>
      <c r="D16" s="24"/>
      <c r="E16" s="32"/>
      <c r="F16" s="25"/>
      <c r="G16" s="28"/>
      <c r="H16" s="23"/>
      <c r="I16" s="24"/>
      <c r="J16" s="24"/>
    </row>
    <row r="17" spans="1:10" ht="18.75" x14ac:dyDescent="0.3">
      <c r="A17" s="9" t="s">
        <v>2</v>
      </c>
      <c r="B17" s="34">
        <v>0.11</v>
      </c>
      <c r="C17" s="3">
        <f>9*D17</f>
        <v>135</v>
      </c>
      <c r="D17" s="3">
        <v>15</v>
      </c>
      <c r="E17" s="6">
        <f>B17*$B$6</f>
        <v>825</v>
      </c>
      <c r="F17" s="10">
        <f t="shared" ref="F17:F18" si="4">E17/C17</f>
        <v>6.1111111111111107</v>
      </c>
      <c r="G17" s="14">
        <f>ROUND(F17,0)</f>
        <v>6</v>
      </c>
      <c r="H17">
        <v>9</v>
      </c>
      <c r="I17" s="4">
        <f t="shared" ref="I17:I18" si="5">H17*G17</f>
        <v>54</v>
      </c>
      <c r="J17" s="4">
        <v>9</v>
      </c>
    </row>
    <row r="18" spans="1:10" ht="19.5" thickBot="1" x14ac:dyDescent="0.35">
      <c r="A18" s="9" t="s">
        <v>25</v>
      </c>
      <c r="B18" s="34">
        <v>0.27</v>
      </c>
      <c r="C18" s="3">
        <f>12*D18</f>
        <v>144</v>
      </c>
      <c r="D18" s="3">
        <v>12</v>
      </c>
      <c r="E18" s="6">
        <f>B18*$B$6</f>
        <v>2025.0000000000002</v>
      </c>
      <c r="F18" s="10">
        <f t="shared" si="4"/>
        <v>14.062500000000002</v>
      </c>
      <c r="G18" s="26">
        <f>ROUND(F18,0)</f>
        <v>14</v>
      </c>
      <c r="H18">
        <v>12</v>
      </c>
      <c r="I18" s="4">
        <f t="shared" si="5"/>
        <v>168</v>
      </c>
      <c r="J18" s="4">
        <v>12</v>
      </c>
    </row>
    <row r="19" spans="1:10" ht="16.5" thickBot="1" x14ac:dyDescent="0.3">
      <c r="F19" s="23"/>
      <c r="G19" s="24"/>
      <c r="H19" s="23"/>
      <c r="I19" s="24"/>
      <c r="J19" s="24"/>
    </row>
    <row r="20" spans="1:10" ht="16.5" thickBot="1" x14ac:dyDescent="0.3">
      <c r="G20" s="8">
        <f>SUM(G10:G19)</f>
        <v>52</v>
      </c>
      <c r="H20" s="11">
        <f>SUM(H10:H19)</f>
        <v>60</v>
      </c>
      <c r="I20" s="36">
        <f>SUM(I10:I19)</f>
        <v>450</v>
      </c>
    </row>
  </sheetData>
  <mergeCells count="4">
    <mergeCell ref="I8:J8"/>
    <mergeCell ref="A1:J1"/>
    <mergeCell ref="D3:J3"/>
    <mergeCell ref="D6:J7"/>
  </mergeCells>
  <dataValidations count="1">
    <dataValidation type="list" allowBlank="1" showInputMessage="1" showErrorMessage="1" sqref="B3" xr:uid="{00000000-0002-0000-0000-000000000000}">
      <formula1>UnitType</formula1>
    </dataValidation>
  </dataValidations>
  <pageMargins left="0.75" right="0.75" top="1" bottom="1" header="0.5" footer="0.5"/>
  <pageSetup orientation="portrait" horizontalDpi="4294967292" verticalDpi="4294967292" r:id="rId1"/>
  <ignoredErrors>
    <ignoredError sqref="G20 I20" emptyCellReference="1"/>
    <ignoredError sqref="C13" formula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>
      <selection sqref="A1:A5"/>
    </sheetView>
  </sheetViews>
  <sheetFormatPr defaultRowHeight="15.75" x14ac:dyDescent="0.25"/>
  <sheetData>
    <row r="1" spans="1:1" x14ac:dyDescent="0.25">
      <c r="A1" t="s">
        <v>14</v>
      </c>
    </row>
    <row r="2" spans="1:1" x14ac:dyDescent="0.25">
      <c r="A2" t="s">
        <v>15</v>
      </c>
    </row>
    <row r="3" spans="1:1" x14ac:dyDescent="0.25">
      <c r="A3" t="s">
        <v>16</v>
      </c>
    </row>
    <row r="4" spans="1:1" x14ac:dyDescent="0.25">
      <c r="A4" t="s">
        <v>17</v>
      </c>
    </row>
    <row r="5" spans="1:1" x14ac:dyDescent="0.25">
      <c r="A5" t="s">
        <v>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UnitType</vt:lpstr>
    </vt:vector>
  </TitlesOfParts>
  <Company>Weaver Fundraising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Pattison</dc:creator>
  <cp:lastModifiedBy>Tammy Taylor</cp:lastModifiedBy>
  <cp:lastPrinted>2014-08-08T12:29:35Z</cp:lastPrinted>
  <dcterms:created xsi:type="dcterms:W3CDTF">2013-07-30T00:57:46Z</dcterms:created>
  <dcterms:modified xsi:type="dcterms:W3CDTF">2021-08-17T18:10:15Z</dcterms:modified>
</cp:coreProperties>
</file>